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 codeName="{00000000-0000-0000-0000-000000000000}"/>
  <workbookPr codeName="Тази_работна_книга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4c7\AC\Temp\"/>
    </mc:Choice>
  </mc:AlternateContent>
  <xr:revisionPtr revIDLastSave="0" documentId="8_{706C3659-8E71-F641-B7AC-7126435E03E2}" xr6:coauthVersionLast="47" xr6:coauthVersionMax="47" xr10:uidLastSave="{00000000-0000-0000-0000-000000000000}"/>
  <bookViews>
    <workbookView xWindow="-60" yWindow="-60" windowWidth="15480" windowHeight="11640" xr2:uid="{89650BA4-BFAB-4CF8-ABAE-698D10459365}"/>
  </bookViews>
  <sheets>
    <sheet name="OTCH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44" i="1"/>
  <c r="J51" i="1"/>
  <c r="J55" i="1"/>
  <c r="I37" i="1"/>
  <c r="I44" i="1"/>
  <c r="I51" i="1"/>
  <c r="I55" i="1"/>
  <c r="H37" i="1"/>
  <c r="H44" i="1"/>
  <c r="H51" i="1"/>
  <c r="H55" i="1"/>
  <c r="G37" i="1"/>
  <c r="G44" i="1"/>
  <c r="G51" i="1"/>
  <c r="G55" i="1"/>
  <c r="F37" i="1"/>
  <c r="F44" i="1"/>
  <c r="F51" i="1"/>
  <c r="F55" i="1"/>
  <c r="E37" i="1"/>
  <c r="E44" i="1"/>
  <c r="E51" i="1"/>
  <c r="E55" i="1"/>
  <c r="D37" i="1"/>
  <c r="D44" i="1"/>
  <c r="D51" i="1"/>
  <c r="D55" i="1"/>
  <c r="C37" i="1"/>
  <c r="C44" i="1"/>
  <c r="C51" i="1"/>
  <c r="C55" i="1"/>
  <c r="J8" i="1"/>
  <c r="J54" i="1"/>
  <c r="I8" i="1"/>
  <c r="I54" i="1"/>
  <c r="H8" i="1"/>
  <c r="H54" i="1"/>
  <c r="G8" i="1"/>
  <c r="G54" i="1"/>
  <c r="F8" i="1"/>
  <c r="F54" i="1"/>
  <c r="E8" i="1"/>
  <c r="E54" i="1"/>
  <c r="D8" i="1"/>
  <c r="D54" i="1"/>
  <c r="C8" i="1"/>
  <c r="C54" i="1"/>
</calcChain>
</file>

<file path=xl/sharedStrings.xml><?xml version="1.0" encoding="utf-8"?>
<sst xmlns="http://schemas.openxmlformats.org/spreadsheetml/2006/main" count="112" uniqueCount="73">
  <si>
    <t>§§</t>
  </si>
  <si>
    <t>Наименование на параграфа</t>
  </si>
  <si>
    <t>План сумарно</t>
  </si>
  <si>
    <t>Отчет сумарно</t>
  </si>
  <si>
    <t>ДД план</t>
  </si>
  <si>
    <t>ДД отчет</t>
  </si>
  <si>
    <t>МД план</t>
  </si>
  <si>
    <t>МД отчет</t>
  </si>
  <si>
    <t>Доф план</t>
  </si>
  <si>
    <t>Доф отчет</t>
  </si>
  <si>
    <t>Отчет по бюджета</t>
  </si>
  <si>
    <t>Към месец 05 / 2024</t>
  </si>
  <si>
    <t xml:space="preserve">731900 </t>
  </si>
  <si>
    <t xml:space="preserve">Обединено счетоводство гр. Самоков обект: ДГ ЗОРНИЦА                  </t>
  </si>
  <si>
    <t>Общо приходи</t>
  </si>
  <si>
    <t>3311</t>
  </si>
  <si>
    <t>Детски градини</t>
  </si>
  <si>
    <t>0100</t>
  </si>
  <si>
    <t>Заплати и възнаграждения за персонала, нает по тру</t>
  </si>
  <si>
    <t>0101</t>
  </si>
  <si>
    <t>заплати и възнаграждения на персонала нает по труд</t>
  </si>
  <si>
    <t>0200</t>
  </si>
  <si>
    <t xml:space="preserve">Други възнаграждения и плащания за персонала      </t>
  </si>
  <si>
    <t>0205</t>
  </si>
  <si>
    <t>изплатени суми от СБКО за облекло и други на персо</t>
  </si>
  <si>
    <t>0208</t>
  </si>
  <si>
    <t>обезщетения за персонала, с характер на възнагражд</t>
  </si>
  <si>
    <t>0209</t>
  </si>
  <si>
    <t xml:space="preserve">другиплащания и възнаграждения                    </t>
  </si>
  <si>
    <t>0500</t>
  </si>
  <si>
    <t xml:space="preserve">Задължителни осигурителни вноски от работодатели  </t>
  </si>
  <si>
    <t>0551</t>
  </si>
  <si>
    <t xml:space="preserve">осигурителни вноски от работодатели за Държавното </t>
  </si>
  <si>
    <t>0552</t>
  </si>
  <si>
    <t xml:space="preserve">осигурителни вноски от работодатели за Учителския </t>
  </si>
  <si>
    <t>0560</t>
  </si>
  <si>
    <t xml:space="preserve">здравно-осигурителни вноски от работодатели       </t>
  </si>
  <si>
    <t>0580</t>
  </si>
  <si>
    <t>вноски за допълнително задължително осигуряване от</t>
  </si>
  <si>
    <t>1000</t>
  </si>
  <si>
    <t xml:space="preserve">Издръжка                                          </t>
  </si>
  <si>
    <t>1011</t>
  </si>
  <si>
    <t xml:space="preserve">Храна                                             </t>
  </si>
  <si>
    <t>1013</t>
  </si>
  <si>
    <t xml:space="preserve">Постелен инвентар и облекло                       </t>
  </si>
  <si>
    <t>1014</t>
  </si>
  <si>
    <t>Учебни и научно-изследователски разходи и книги за</t>
  </si>
  <si>
    <t>1015</t>
  </si>
  <si>
    <t xml:space="preserve">материали                                         </t>
  </si>
  <si>
    <t>1016</t>
  </si>
  <si>
    <t xml:space="preserve">вода, горива и енергия                            </t>
  </si>
  <si>
    <t>1020</t>
  </si>
  <si>
    <t xml:space="preserve">разходи за външни услуги                          </t>
  </si>
  <si>
    <t>1030</t>
  </si>
  <si>
    <t xml:space="preserve">Текущ ремонт                                      </t>
  </si>
  <si>
    <t>1051</t>
  </si>
  <si>
    <t xml:space="preserve">командировки в страната                           </t>
  </si>
  <si>
    <t>1062</t>
  </si>
  <si>
    <t xml:space="preserve">разходи за застраховки                            </t>
  </si>
  <si>
    <t>1091</t>
  </si>
  <si>
    <t>други разходи за СБКО (тук се отчитат разходите за</t>
  </si>
  <si>
    <t>1900</t>
  </si>
  <si>
    <t xml:space="preserve">Платени данъци, такси и административни санкции   </t>
  </si>
  <si>
    <t>1981</t>
  </si>
  <si>
    <t xml:space="preserve">платени общински данъци, такси, наказателни лихви </t>
  </si>
  <si>
    <t>Общо за дейност 3311</t>
  </si>
  <si>
    <t>3338</t>
  </si>
  <si>
    <t>Ресурсно подпомагане</t>
  </si>
  <si>
    <t>Общо за дейност 3338</t>
  </si>
  <si>
    <t>7713</t>
  </si>
  <si>
    <t>Спорт за всички</t>
  </si>
  <si>
    <t>Общо за дейност 7713</t>
  </si>
  <si>
    <t>Общо разходи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</si>
</sst>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49" fontId="5" fillId="0" borderId="0" xfId="0" applyNumberFormat="1" applyFont="1"/>
    <xf numFmtId="0" fontId="5" fillId="0" borderId="0" xfId="0" applyFont="1"/>
    <xf numFmtId="49" fontId="2" fillId="0" borderId="1" xfId="2" applyNumberFormat="1" applyFont="1" applyBorder="1" applyAlignment="1"/>
    <xf numFmtId="3" fontId="3" fillId="0" borderId="0" xfId="1" applyNumberFormat="1" applyFont="1"/>
    <xf numFmtId="49" fontId="4" fillId="0" borderId="0" xfId="0" applyNumberFormat="1" applyFont="1"/>
    <xf numFmtId="0" fontId="4" fillId="0" borderId="0" xfId="0" applyFont="1"/>
    <xf numFmtId="3" fontId="4" fillId="0" borderId="0" xfId="1" applyNumberFormat="1" applyFont="1"/>
    <xf numFmtId="49" fontId="2" fillId="0" borderId="2" xfId="2" applyNumberFormat="1" applyFont="1" applyBorder="1" applyAlignment="1">
      <alignment horizontal="center" vertical="center"/>
    </xf>
    <xf numFmtId="0" fontId="0" fillId="0" borderId="2" xfId="0" applyBorder="1"/>
    <xf numFmtId="3" fontId="3" fillId="0" borderId="2" xfId="1" applyNumberFormat="1" applyFont="1" applyBorder="1"/>
    <xf numFmtId="49" fontId="4" fillId="0" borderId="3" xfId="0" applyNumberFormat="1" applyFont="1" applyBorder="1"/>
    <xf numFmtId="0" fontId="4" fillId="0" borderId="4" xfId="0" applyFont="1" applyBorder="1"/>
    <xf numFmtId="3" fontId="4" fillId="0" borderId="4" xfId="1" applyNumberFormat="1" applyFont="1" applyBorder="1"/>
    <xf numFmtId="3" fontId="4" fillId="0" borderId="5" xfId="1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 2" xfId="2" xr:uid="{3B1B4D50-6149-49D4-BB28-5B21DE4ED708}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microsoft.com/office/2006/relationships/vbaProject" Target="vbaProject.bin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D109-65DA-4279-8F2C-1494E5BB9BDA}">
  <sheetPr codeName="Лист1"/>
  <dimension ref="A2:J55"/>
  <sheetViews>
    <sheetView tabSelected="1" workbookViewId="0">
      <selection activeCell="A51" sqref="A51:J51"/>
    </sheetView>
  </sheetViews>
  <sheetFormatPr defaultRowHeight="15" x14ac:dyDescent="0.2"/>
  <cols>
    <col min="1" max="1" width="9.14453125" style="1"/>
    <col min="2" max="2" width="35.37890625" customWidth="1"/>
    <col min="3" max="10" width="17.75390625" style="5" customWidth="1"/>
  </cols>
  <sheetData>
    <row r="2" spans="1:10" ht="31.5" x14ac:dyDescent="0.45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 x14ac:dyDescent="0.35">
      <c r="A3" s="17" t="s">
        <v>11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2" t="s">
        <v>12</v>
      </c>
      <c r="B4" s="3" t="s">
        <v>13</v>
      </c>
    </row>
    <row r="5" spans="1:10" x14ac:dyDescent="0.2">
      <c r="A5" s="2"/>
      <c r="B5" s="3"/>
    </row>
    <row r="6" spans="1:10" x14ac:dyDescent="0.2">
      <c r="A6" s="2"/>
      <c r="B6" s="3"/>
    </row>
    <row r="7" spans="1:10" ht="15.75" x14ac:dyDescent="0.2">
      <c r="A7" s="9" t="s">
        <v>0</v>
      </c>
      <c r="B7" s="10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</row>
    <row r="8" spans="1:10" x14ac:dyDescent="0.2">
      <c r="A8" s="12"/>
      <c r="B8" s="13" t="s">
        <v>14</v>
      </c>
      <c r="C8" s="14">
        <f>SUMIF(A7:A8,"=??00",C7:C8)</f>
        <v>0</v>
      </c>
      <c r="D8" s="14">
        <f>SUMIF(A7:A8,"=??00",D7:D8)</f>
        <v>0</v>
      </c>
      <c r="E8" s="14">
        <f t="shared" ref="E8:J8" si="0">SUMIF($A$7:$A$8,"=??00",E7:E8)</f>
        <v>0</v>
      </c>
      <c r="F8" s="14">
        <f t="shared" si="0"/>
        <v>0</v>
      </c>
      <c r="G8" s="14">
        <f t="shared" si="0"/>
        <v>0</v>
      </c>
      <c r="H8" s="14">
        <f t="shared" si="0"/>
        <v>0</v>
      </c>
      <c r="I8" s="14">
        <f t="shared" si="0"/>
        <v>0</v>
      </c>
      <c r="J8" s="15">
        <f t="shared" si="0"/>
        <v>0</v>
      </c>
    </row>
    <row r="10" spans="1:10" x14ac:dyDescent="0.2">
      <c r="A10" s="2"/>
      <c r="B10" s="3"/>
    </row>
    <row r="11" spans="1:10" x14ac:dyDescent="0.2">
      <c r="A11" s="2" t="s">
        <v>15</v>
      </c>
      <c r="B11" s="3" t="s">
        <v>16</v>
      </c>
    </row>
    <row r="12" spans="1:10" ht="15.75" x14ac:dyDescent="0.2">
      <c r="A12" s="9" t="s">
        <v>0</v>
      </c>
      <c r="B12" s="10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  <c r="H12" s="11" t="s">
        <v>7</v>
      </c>
      <c r="I12" s="11" t="s">
        <v>8</v>
      </c>
      <c r="J12" s="11" t="s">
        <v>9</v>
      </c>
    </row>
    <row r="13" spans="1:10" x14ac:dyDescent="0.2">
      <c r="A13" s="1" t="s">
        <v>17</v>
      </c>
      <c r="B13" t="s">
        <v>18</v>
      </c>
      <c r="C13" s="5">
        <v>813877</v>
      </c>
      <c r="D13" s="5">
        <v>290569</v>
      </c>
      <c r="E13" s="5">
        <v>813877</v>
      </c>
      <c r="F13" s="5">
        <v>290569</v>
      </c>
      <c r="G13" s="5">
        <v>0</v>
      </c>
      <c r="H13" s="5">
        <v>0</v>
      </c>
      <c r="I13" s="5">
        <v>0</v>
      </c>
      <c r="J13" s="5">
        <v>0</v>
      </c>
    </row>
    <row r="14" spans="1:10" ht="15.75" x14ac:dyDescent="0.2">
      <c r="A14" s="4" t="s">
        <v>19</v>
      </c>
      <c r="B14" t="s">
        <v>20</v>
      </c>
      <c r="C14" s="5">
        <v>813877</v>
      </c>
      <c r="D14" s="5">
        <v>290569</v>
      </c>
      <c r="E14" s="5">
        <v>813877</v>
      </c>
      <c r="F14" s="5">
        <v>290569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2">
      <c r="A15" s="1" t="s">
        <v>21</v>
      </c>
      <c r="B15" t="s">
        <v>22</v>
      </c>
      <c r="C15" s="5">
        <v>26471</v>
      </c>
      <c r="D15" s="5">
        <v>14125</v>
      </c>
      <c r="E15" s="5">
        <v>26471</v>
      </c>
      <c r="F15" s="5">
        <v>14125</v>
      </c>
      <c r="G15" s="5">
        <v>0</v>
      </c>
      <c r="H15" s="5">
        <v>0</v>
      </c>
      <c r="I15" s="5">
        <v>0</v>
      </c>
      <c r="J15" s="5">
        <v>0</v>
      </c>
    </row>
    <row r="16" spans="1:10" x14ac:dyDescent="0.2">
      <c r="A16" s="1" t="s">
        <v>23</v>
      </c>
      <c r="B16" t="s">
        <v>24</v>
      </c>
      <c r="C16" s="5">
        <v>20471</v>
      </c>
      <c r="D16" s="5">
        <v>10514</v>
      </c>
      <c r="E16" s="5">
        <v>20471</v>
      </c>
      <c r="F16" s="5">
        <v>10514</v>
      </c>
      <c r="G16" s="5">
        <v>0</v>
      </c>
      <c r="H16" s="5">
        <v>0</v>
      </c>
      <c r="I16" s="5">
        <v>0</v>
      </c>
      <c r="J16" s="5">
        <v>0</v>
      </c>
    </row>
    <row r="17" spans="1:10" x14ac:dyDescent="0.2">
      <c r="A17" s="1" t="s">
        <v>25</v>
      </c>
      <c r="B17" t="s">
        <v>26</v>
      </c>
      <c r="C17" s="5">
        <v>0</v>
      </c>
      <c r="D17" s="5">
        <v>515</v>
      </c>
      <c r="E17" s="5">
        <v>0</v>
      </c>
      <c r="F17" s="5">
        <v>515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2">
      <c r="A18" s="1" t="s">
        <v>27</v>
      </c>
      <c r="B18" t="s">
        <v>28</v>
      </c>
      <c r="C18" s="5">
        <v>6000</v>
      </c>
      <c r="D18" s="5">
        <v>3096</v>
      </c>
      <c r="E18" s="5">
        <v>6000</v>
      </c>
      <c r="F18" s="5">
        <v>3096</v>
      </c>
      <c r="G18" s="5">
        <v>0</v>
      </c>
      <c r="H18" s="5">
        <v>0</v>
      </c>
      <c r="I18" s="5">
        <v>0</v>
      </c>
      <c r="J18" s="5">
        <v>0</v>
      </c>
    </row>
    <row r="19" spans="1:10" x14ac:dyDescent="0.2">
      <c r="A19" s="1" t="s">
        <v>29</v>
      </c>
      <c r="B19" t="s">
        <v>30</v>
      </c>
      <c r="C19" s="5">
        <v>179330</v>
      </c>
      <c r="D19" s="5">
        <v>66406</v>
      </c>
      <c r="E19" s="5">
        <v>179330</v>
      </c>
      <c r="F19" s="5">
        <v>66406</v>
      </c>
      <c r="G19" s="5">
        <v>0</v>
      </c>
      <c r="H19" s="5">
        <v>0</v>
      </c>
      <c r="I19" s="5">
        <v>0</v>
      </c>
      <c r="J19" s="5">
        <v>0</v>
      </c>
    </row>
    <row r="20" spans="1:10" x14ac:dyDescent="0.2">
      <c r="A20" s="1" t="s">
        <v>31</v>
      </c>
      <c r="B20" t="s">
        <v>32</v>
      </c>
      <c r="C20" s="5">
        <v>90000</v>
      </c>
      <c r="D20" s="5">
        <v>35241</v>
      </c>
      <c r="E20" s="5">
        <v>90000</v>
      </c>
      <c r="F20" s="5">
        <v>35241</v>
      </c>
      <c r="G20" s="5">
        <v>0</v>
      </c>
      <c r="H20" s="5">
        <v>0</v>
      </c>
      <c r="I20" s="5">
        <v>0</v>
      </c>
      <c r="J20" s="5">
        <v>0</v>
      </c>
    </row>
    <row r="21" spans="1:10" x14ac:dyDescent="0.2">
      <c r="A21" s="1" t="s">
        <v>33</v>
      </c>
      <c r="B21" t="s">
        <v>34</v>
      </c>
      <c r="C21" s="5">
        <v>20849</v>
      </c>
      <c r="D21" s="5">
        <v>8345</v>
      </c>
      <c r="E21" s="5">
        <v>20849</v>
      </c>
      <c r="F21" s="5">
        <v>8345</v>
      </c>
      <c r="G21" s="5">
        <v>0</v>
      </c>
      <c r="H21" s="5">
        <v>0</v>
      </c>
      <c r="I21" s="5">
        <v>0</v>
      </c>
      <c r="J21" s="5">
        <v>0</v>
      </c>
    </row>
    <row r="22" spans="1:10" x14ac:dyDescent="0.2">
      <c r="A22" s="1" t="s">
        <v>35</v>
      </c>
      <c r="B22" t="s">
        <v>36</v>
      </c>
      <c r="C22" s="5">
        <v>39703</v>
      </c>
      <c r="D22" s="5">
        <v>15156</v>
      </c>
      <c r="E22" s="5">
        <v>39703</v>
      </c>
      <c r="F22" s="5">
        <v>15156</v>
      </c>
      <c r="G22" s="5">
        <v>0</v>
      </c>
      <c r="H22" s="5">
        <v>0</v>
      </c>
      <c r="I22" s="5">
        <v>0</v>
      </c>
      <c r="J22" s="5">
        <v>0</v>
      </c>
    </row>
    <row r="23" spans="1:10" x14ac:dyDescent="0.2">
      <c r="A23" s="1" t="s">
        <v>37</v>
      </c>
      <c r="B23" t="s">
        <v>38</v>
      </c>
      <c r="C23" s="5">
        <v>28778</v>
      </c>
      <c r="D23" s="5">
        <v>7664</v>
      </c>
      <c r="E23" s="5">
        <v>28778</v>
      </c>
      <c r="F23" s="5">
        <v>7664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2">
      <c r="A24" s="1" t="s">
        <v>39</v>
      </c>
      <c r="B24" t="s">
        <v>40</v>
      </c>
      <c r="C24" s="5">
        <v>307951</v>
      </c>
      <c r="D24" s="5">
        <v>99038</v>
      </c>
      <c r="E24" s="5">
        <v>307951</v>
      </c>
      <c r="F24" s="5">
        <v>99038</v>
      </c>
      <c r="G24" s="5">
        <v>0</v>
      </c>
      <c r="H24" s="5">
        <v>0</v>
      </c>
      <c r="I24" s="5">
        <v>0</v>
      </c>
      <c r="J24" s="5">
        <v>0</v>
      </c>
    </row>
    <row r="25" spans="1:10" x14ac:dyDescent="0.2">
      <c r="A25" s="1" t="s">
        <v>41</v>
      </c>
      <c r="B25" t="s">
        <v>42</v>
      </c>
      <c r="C25" s="5">
        <v>146816</v>
      </c>
      <c r="D25" s="5">
        <v>68521</v>
      </c>
      <c r="E25" s="5">
        <v>146816</v>
      </c>
      <c r="F25" s="5">
        <v>68521</v>
      </c>
      <c r="G25" s="5">
        <v>0</v>
      </c>
      <c r="H25" s="5">
        <v>0</v>
      </c>
      <c r="I25" s="5">
        <v>0</v>
      </c>
      <c r="J25" s="5">
        <v>0</v>
      </c>
    </row>
    <row r="26" spans="1:10" x14ac:dyDescent="0.2">
      <c r="A26" s="1" t="s">
        <v>43</v>
      </c>
      <c r="B26" t="s">
        <v>44</v>
      </c>
      <c r="C26" s="5">
        <v>5280</v>
      </c>
      <c r="D26" s="5">
        <v>0</v>
      </c>
      <c r="E26" s="5">
        <v>5280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x14ac:dyDescent="0.2">
      <c r="A27" s="1" t="s">
        <v>45</v>
      </c>
      <c r="B27" t="s">
        <v>46</v>
      </c>
      <c r="C27" s="5">
        <v>8651</v>
      </c>
      <c r="D27" s="5">
        <v>0</v>
      </c>
      <c r="E27" s="5">
        <v>8651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2">
      <c r="A28" s="1" t="s">
        <v>47</v>
      </c>
      <c r="B28" t="s">
        <v>48</v>
      </c>
      <c r="C28" s="5">
        <v>28355</v>
      </c>
      <c r="D28" s="5">
        <v>3814</v>
      </c>
      <c r="E28" s="5">
        <v>28355</v>
      </c>
      <c r="F28" s="5">
        <v>3814</v>
      </c>
      <c r="G28" s="5">
        <v>0</v>
      </c>
      <c r="H28" s="5">
        <v>0</v>
      </c>
      <c r="I28" s="5">
        <v>0</v>
      </c>
      <c r="J28" s="5">
        <v>0</v>
      </c>
    </row>
    <row r="29" spans="1:10" x14ac:dyDescent="0.2">
      <c r="A29" s="1" t="s">
        <v>49</v>
      </c>
      <c r="B29" t="s">
        <v>50</v>
      </c>
      <c r="C29" s="5">
        <v>70000</v>
      </c>
      <c r="D29" s="5">
        <v>21074</v>
      </c>
      <c r="E29" s="5">
        <v>70000</v>
      </c>
      <c r="F29" s="5">
        <v>21074</v>
      </c>
      <c r="G29" s="5">
        <v>0</v>
      </c>
      <c r="H29" s="5">
        <v>0</v>
      </c>
      <c r="I29" s="5">
        <v>0</v>
      </c>
      <c r="J29" s="5">
        <v>0</v>
      </c>
    </row>
    <row r="30" spans="1:10" x14ac:dyDescent="0.2">
      <c r="A30" s="1" t="s">
        <v>51</v>
      </c>
      <c r="B30" t="s">
        <v>52</v>
      </c>
      <c r="C30" s="5">
        <v>19916</v>
      </c>
      <c r="D30" s="5">
        <v>5629</v>
      </c>
      <c r="E30" s="5">
        <v>19916</v>
      </c>
      <c r="F30" s="5">
        <v>5629</v>
      </c>
      <c r="G30" s="5">
        <v>0</v>
      </c>
      <c r="H30" s="5">
        <v>0</v>
      </c>
      <c r="I30" s="5">
        <v>0</v>
      </c>
      <c r="J30" s="5">
        <v>0</v>
      </c>
    </row>
    <row r="31" spans="1:10" x14ac:dyDescent="0.2">
      <c r="A31" s="1" t="s">
        <v>53</v>
      </c>
      <c r="B31" t="s">
        <v>54</v>
      </c>
      <c r="C31" s="5">
        <v>27933</v>
      </c>
      <c r="D31" s="5">
        <v>0</v>
      </c>
      <c r="E31" s="5">
        <v>27933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 x14ac:dyDescent="0.2">
      <c r="A32" s="1" t="s">
        <v>55</v>
      </c>
      <c r="B32" t="s">
        <v>56</v>
      </c>
      <c r="C32" s="5">
        <v>400</v>
      </c>
      <c r="D32" s="5">
        <v>0</v>
      </c>
      <c r="E32" s="5">
        <v>400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x14ac:dyDescent="0.2">
      <c r="A33" s="1" t="s">
        <v>57</v>
      </c>
      <c r="B33" t="s">
        <v>58</v>
      </c>
      <c r="C33" s="5">
        <v>600</v>
      </c>
      <c r="D33" s="5">
        <v>0</v>
      </c>
      <c r="E33" s="5">
        <v>600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x14ac:dyDescent="0.2">
      <c r="A34" s="1" t="s">
        <v>59</v>
      </c>
      <c r="B34" t="s">
        <v>60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x14ac:dyDescent="0.2">
      <c r="A35" s="1" t="s">
        <v>61</v>
      </c>
      <c r="B35" t="s">
        <v>62</v>
      </c>
      <c r="C35" s="5">
        <v>2000</v>
      </c>
      <c r="D35" s="5">
        <v>903</v>
      </c>
      <c r="E35" s="5">
        <v>2000</v>
      </c>
      <c r="F35" s="5">
        <v>903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2">
      <c r="A36" s="1" t="s">
        <v>63</v>
      </c>
      <c r="B36" t="s">
        <v>64</v>
      </c>
      <c r="C36" s="5">
        <v>2000</v>
      </c>
      <c r="D36" s="5">
        <v>903</v>
      </c>
      <c r="E36" s="5">
        <v>2000</v>
      </c>
      <c r="F36" s="5">
        <v>903</v>
      </c>
      <c r="G36" s="5">
        <v>0</v>
      </c>
      <c r="H36" s="5">
        <v>0</v>
      </c>
      <c r="I36" s="5">
        <v>0</v>
      </c>
      <c r="J36" s="5">
        <v>0</v>
      </c>
    </row>
    <row r="37" spans="1:10" x14ac:dyDescent="0.2">
      <c r="A37" s="12"/>
      <c r="B37" s="13" t="s">
        <v>65</v>
      </c>
      <c r="C37" s="14">
        <f>SUMIF($A$13:$A$36,"=??00",C13:C36) + SUMIF($A$13:$A$36,"=00??",C13:C36)</f>
        <v>1329629</v>
      </c>
      <c r="D37" s="14">
        <f>SUMIF($A$13:$A$36,"=??00",D13:D36) + SUMIF($A$13:$A$36,"=00??",D13:D36)</f>
        <v>471041</v>
      </c>
      <c r="E37" s="14">
        <f>SUMIF($A$13:$A$36,"=??00",E13:E36) + SUMIF($A$13:$A$36,"=00??",E13:E36)</f>
        <v>1329629</v>
      </c>
      <c r="F37" s="14">
        <f>SUMIF($A$13:$A$36,"=??00",F13:F36)+ SUMIF($A$13:$A$36,"=00??",F13:F36)</f>
        <v>471041</v>
      </c>
      <c r="G37" s="14">
        <f>SUMIF($A$13:$A$36,"=??00",G13:G36)+ SUMIF($A$13:$A$36,"=00??",G13:G36)</f>
        <v>0</v>
      </c>
      <c r="H37" s="14">
        <f>SUMIF($A$13:$A$36,"=??00",H13:H36)+ SUMIF($A$13:$A$36,"=00??",H13:H36)</f>
        <v>0</v>
      </c>
      <c r="I37" s="14">
        <f>SUMIF($A$13:$A$36,"=??00",I13:I36)+ SUMIF($A$13:$A$36,"=00??",I13:I36)</f>
        <v>0</v>
      </c>
      <c r="J37" s="15">
        <f>SUMIF($A$13:$A$36,"=??00",J13:J36)+ SUMIF($A$13:$A$36,"=00??",J13:J36)</f>
        <v>0</v>
      </c>
    </row>
    <row r="39" spans="1:10" x14ac:dyDescent="0.2">
      <c r="A39" s="2"/>
      <c r="B39" s="3"/>
    </row>
    <row r="40" spans="1:10" x14ac:dyDescent="0.2">
      <c r="A40" s="2" t="s">
        <v>66</v>
      </c>
      <c r="B40" s="3" t="s">
        <v>67</v>
      </c>
    </row>
    <row r="41" spans="1:10" ht="15.75" x14ac:dyDescent="0.2">
      <c r="A41" s="9" t="s">
        <v>0</v>
      </c>
      <c r="B41" s="10" t="s">
        <v>1</v>
      </c>
      <c r="C41" s="11" t="s">
        <v>2</v>
      </c>
      <c r="D41" s="11" t="s">
        <v>3</v>
      </c>
      <c r="E41" s="11" t="s">
        <v>4</v>
      </c>
      <c r="F41" s="11" t="s">
        <v>5</v>
      </c>
      <c r="G41" s="11" t="s">
        <v>6</v>
      </c>
      <c r="H41" s="11" t="s">
        <v>7</v>
      </c>
      <c r="I41" s="11" t="s">
        <v>8</v>
      </c>
      <c r="J41" s="11" t="s">
        <v>9</v>
      </c>
    </row>
    <row r="42" spans="1:10" x14ac:dyDescent="0.2">
      <c r="A42" s="1" t="s">
        <v>39</v>
      </c>
      <c r="B42" t="s">
        <v>40</v>
      </c>
      <c r="C42" s="5">
        <v>7895</v>
      </c>
      <c r="D42" s="5">
        <v>0</v>
      </c>
      <c r="E42" s="5">
        <v>7895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 x14ac:dyDescent="0.2">
      <c r="A43" s="1" t="s">
        <v>47</v>
      </c>
      <c r="B43" t="s">
        <v>48</v>
      </c>
      <c r="C43" s="5">
        <v>7895</v>
      </c>
      <c r="D43" s="5">
        <v>0</v>
      </c>
      <c r="E43" s="5">
        <v>7895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</row>
    <row r="44" spans="1:10" x14ac:dyDescent="0.2">
      <c r="A44" s="12"/>
      <c r="B44" s="13" t="s">
        <v>68</v>
      </c>
      <c r="C44" s="14">
        <f>SUMIF($A$42:$A$43,"=??00",C42:C43) + SUMIF($A$42:$A$43,"=00??",C42:C43)</f>
        <v>7895</v>
      </c>
      <c r="D44" s="14">
        <f>SUMIF($A$42:$A$43,"=??00",D42:D43) + SUMIF($A$42:$A$43,"=00??",D42:D43)</f>
        <v>0</v>
      </c>
      <c r="E44" s="14">
        <f>SUMIF($A$42:$A$43,"=??00",E42:E43) + SUMIF($A$42:$A$43,"=00??",E42:E43)</f>
        <v>7895</v>
      </c>
      <c r="F44" s="14">
        <f>SUMIF($A$42:$A$43,"=??00",F42:F43)+ SUMIF($A$42:$A$43,"=00??",F42:F43)</f>
        <v>0</v>
      </c>
      <c r="G44" s="14">
        <f>SUMIF($A$42:$A$43,"=??00",G42:G43)+ SUMIF($A$42:$A$43,"=00??",G42:G43)</f>
        <v>0</v>
      </c>
      <c r="H44" s="14">
        <f>SUMIF($A$42:$A$43,"=??00",H42:H43)+ SUMIF($A$42:$A$43,"=00??",H42:H43)</f>
        <v>0</v>
      </c>
      <c r="I44" s="14">
        <f>SUMIF($A$42:$A$43,"=??00",I42:I43)+ SUMIF($A$42:$A$43,"=00??",I42:I43)</f>
        <v>0</v>
      </c>
      <c r="J44" s="15">
        <f>SUMIF($A$42:$A$43,"=??00",J42:J43)+ SUMIF($A$42:$A$43,"=00??",J42:J43)</f>
        <v>0</v>
      </c>
    </row>
    <row r="46" spans="1:10" x14ac:dyDescent="0.2">
      <c r="A46" s="2"/>
      <c r="B46" s="3"/>
    </row>
    <row r="47" spans="1:10" x14ac:dyDescent="0.2">
      <c r="A47" s="2" t="s">
        <v>69</v>
      </c>
      <c r="B47" s="3" t="s">
        <v>70</v>
      </c>
    </row>
    <row r="48" spans="1:10" ht="15.75" x14ac:dyDescent="0.2">
      <c r="A48" s="9" t="s">
        <v>0</v>
      </c>
      <c r="B48" s="10" t="s">
        <v>1</v>
      </c>
      <c r="C48" s="11" t="s">
        <v>2</v>
      </c>
      <c r="D48" s="11" t="s">
        <v>3</v>
      </c>
      <c r="E48" s="11" t="s">
        <v>4</v>
      </c>
      <c r="F48" s="11" t="s">
        <v>5</v>
      </c>
      <c r="G48" s="11" t="s">
        <v>6</v>
      </c>
      <c r="H48" s="11" t="s">
        <v>7</v>
      </c>
      <c r="I48" s="11" t="s">
        <v>8</v>
      </c>
      <c r="J48" s="11" t="s">
        <v>9</v>
      </c>
    </row>
    <row r="49" spans="1:10" x14ac:dyDescent="0.2">
      <c r="A49" s="1" t="s">
        <v>39</v>
      </c>
      <c r="B49" t="s">
        <v>40</v>
      </c>
      <c r="C49" s="5">
        <v>45</v>
      </c>
      <c r="D49" s="5">
        <v>0</v>
      </c>
      <c r="E49" s="5">
        <v>45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1:10" x14ac:dyDescent="0.2">
      <c r="A50" s="1" t="s">
        <v>47</v>
      </c>
      <c r="B50" t="s">
        <v>48</v>
      </c>
      <c r="C50" s="5">
        <v>45</v>
      </c>
      <c r="D50" s="5">
        <v>0</v>
      </c>
      <c r="E50" s="5">
        <v>45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1:10" x14ac:dyDescent="0.2">
      <c r="A51" s="12"/>
      <c r="B51" s="13" t="s">
        <v>71</v>
      </c>
      <c r="C51" s="14">
        <f>SUMIF($A$49:$A$50,"=??00",C49:C50) + SUMIF($A$49:$A$50,"=00??",C49:C50)</f>
        <v>45</v>
      </c>
      <c r="D51" s="14">
        <f>SUMIF($A$49:$A$50,"=??00",D49:D50) + SUMIF($A$49:$A$50,"=00??",D49:D50)</f>
        <v>0</v>
      </c>
      <c r="E51" s="14">
        <f>SUMIF($A$49:$A$50,"=??00",E49:E50) + SUMIF($A$49:$A$50,"=00??",E49:E50)</f>
        <v>45</v>
      </c>
      <c r="F51" s="14">
        <f>SUMIF($A$49:$A$50,"=??00",F49:F50)+ SUMIF($A$49:$A$50,"=00??",F49:F50)</f>
        <v>0</v>
      </c>
      <c r="G51" s="14">
        <f>SUMIF($A$49:$A$50,"=??00",G49:G50)+ SUMIF($A$49:$A$50,"=00??",G49:G50)</f>
        <v>0</v>
      </c>
      <c r="H51" s="14">
        <f>SUMIF($A$49:$A$50,"=??00",H49:H50)+ SUMIF($A$49:$A$50,"=00??",H49:H50)</f>
        <v>0</v>
      </c>
      <c r="I51" s="14">
        <f>SUMIF($A$49:$A$50,"=??00",I49:I50)+ SUMIF($A$49:$A$50,"=00??",I49:I50)</f>
        <v>0</v>
      </c>
      <c r="J51" s="15">
        <f>SUMIF($A$49:$A$50,"=??00",J49:J50)+ SUMIF($A$49:$A$50,"=00??",J49:J50)</f>
        <v>0</v>
      </c>
    </row>
    <row r="54" spans="1:10" x14ac:dyDescent="0.2">
      <c r="A54" s="6"/>
      <c r="B54" s="7" t="s">
        <v>14</v>
      </c>
      <c r="C54" s="8">
        <f>SUMIF(B1:B53,"Общо приходи",C1:C53)</f>
        <v>0</v>
      </c>
      <c r="D54" s="8">
        <f>SUMIF(B1:B53,"=Общо приходи",D1:D53)</f>
        <v>0</v>
      </c>
      <c r="E54" s="8">
        <f t="shared" ref="E54:J54" si="1">SUMIF($B$1:$B$53,"=Общо приходи",E1:E53)</f>
        <v>0</v>
      </c>
      <c r="F54" s="8">
        <f t="shared" si="1"/>
        <v>0</v>
      </c>
      <c r="G54" s="8">
        <f t="shared" si="1"/>
        <v>0</v>
      </c>
      <c r="H54" s="8">
        <f t="shared" si="1"/>
        <v>0</v>
      </c>
      <c r="I54" s="8">
        <f t="shared" si="1"/>
        <v>0</v>
      </c>
      <c r="J54" s="8">
        <f t="shared" si="1"/>
        <v>0</v>
      </c>
    </row>
    <row r="55" spans="1:10" x14ac:dyDescent="0.2">
      <c r="A55" s="6"/>
      <c r="B55" s="7" t="s">
        <v>72</v>
      </c>
      <c r="C55" s="8">
        <f ca="1">SUMIF(B1:B54,"=Общо за дейност *",C1:C53)</f>
        <v>1337569</v>
      </c>
      <c r="D55" s="8">
        <f ca="1">SUMIF(B1:B54,"=Общо за дейност *",D1:D53)</f>
        <v>471041</v>
      </c>
      <c r="E55" s="8">
        <f t="shared" ref="E55:J55" ca="1" si="2">SUMIF($B$1:$B$54,"=Общо за дейност *",E1:E53)</f>
        <v>1337569</v>
      </c>
      <c r="F55" s="8">
        <f t="shared" ca="1" si="2"/>
        <v>471041</v>
      </c>
      <c r="G55" s="8">
        <f t="shared" ca="1" si="2"/>
        <v>0</v>
      </c>
      <c r="H55" s="8">
        <f t="shared" ca="1" si="2"/>
        <v>0</v>
      </c>
      <c r="I55" s="8">
        <f t="shared" ca="1" si="2"/>
        <v>0</v>
      </c>
      <c r="J55" s="8">
        <f t="shared" ca="1" si="2"/>
        <v>0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OTCHET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Banev</dc:creator>
  <cp:lastModifiedBy>X</cp:lastModifiedBy>
  <dcterms:created xsi:type="dcterms:W3CDTF">2014-11-24T08:40:54Z</dcterms:created>
  <dcterms:modified xsi:type="dcterms:W3CDTF">2024-06-19T05:26:22Z</dcterms:modified>
</cp:coreProperties>
</file>